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0515" windowHeight="11310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E100" i="1" l="1"/>
  <c r="F100" i="1" s="1"/>
  <c r="E99" i="1"/>
  <c r="F99" i="1" s="1"/>
  <c r="E98" i="1"/>
  <c r="F98" i="1" s="1"/>
  <c r="E97" i="1"/>
  <c r="F97" i="1" s="1"/>
  <c r="D97" i="1"/>
  <c r="C97" i="1"/>
  <c r="B97" i="1"/>
  <c r="F96" i="1"/>
  <c r="E96" i="1"/>
  <c r="E95" i="1"/>
  <c r="F95" i="1" s="1"/>
  <c r="F94" i="1"/>
  <c r="E94" i="1"/>
  <c r="E93" i="1"/>
  <c r="F93" i="1" s="1"/>
  <c r="F92" i="1"/>
  <c r="E92" i="1"/>
  <c r="D91" i="1"/>
  <c r="E91" i="1" s="1"/>
  <c r="F91" i="1" s="1"/>
  <c r="C91" i="1"/>
  <c r="B91" i="1"/>
  <c r="E90" i="1"/>
  <c r="F90" i="1" s="1"/>
  <c r="E89" i="1"/>
  <c r="F89" i="1" s="1"/>
  <c r="E88" i="1"/>
  <c r="F88" i="1" s="1"/>
  <c r="E87" i="1"/>
  <c r="F87" i="1" s="1"/>
  <c r="E86" i="1"/>
  <c r="F86" i="1" s="1"/>
  <c r="E85" i="1"/>
  <c r="F85" i="1" s="1"/>
  <c r="E84" i="1"/>
  <c r="F84" i="1" s="1"/>
  <c r="D84" i="1"/>
  <c r="C84" i="1"/>
  <c r="B84" i="1"/>
  <c r="F83" i="1"/>
  <c r="E83" i="1"/>
  <c r="E82" i="1"/>
  <c r="F82" i="1" s="1"/>
  <c r="F81" i="1"/>
  <c r="E81" i="1"/>
  <c r="E80" i="1"/>
  <c r="F80" i="1" s="1"/>
  <c r="F79" i="1"/>
  <c r="E79" i="1"/>
  <c r="D78" i="1"/>
  <c r="E78" i="1" s="1"/>
  <c r="F78" i="1" s="1"/>
  <c r="C78" i="1"/>
  <c r="B78" i="1"/>
  <c r="E77" i="1"/>
  <c r="F77" i="1" s="1"/>
  <c r="E76" i="1"/>
  <c r="F76" i="1" s="1"/>
  <c r="E75" i="1"/>
  <c r="F75" i="1" s="1"/>
  <c r="E74" i="1"/>
  <c r="F74" i="1" s="1"/>
  <c r="E73" i="1"/>
  <c r="F73" i="1" s="1"/>
  <c r="D72" i="1"/>
  <c r="C72" i="1"/>
  <c r="E72" i="1" s="1"/>
  <c r="F72" i="1" s="1"/>
  <c r="B72" i="1"/>
  <c r="E71" i="1"/>
  <c r="F71" i="1" s="1"/>
  <c r="F70" i="1"/>
  <c r="E70" i="1"/>
  <c r="E69" i="1"/>
  <c r="F69" i="1" s="1"/>
  <c r="F68" i="1"/>
  <c r="E68" i="1"/>
  <c r="E67" i="1"/>
  <c r="F67" i="1" s="1"/>
  <c r="F66" i="1"/>
  <c r="E66" i="1"/>
  <c r="E65" i="1"/>
  <c r="F65" i="1" s="1"/>
  <c r="F64" i="1"/>
  <c r="E64" i="1"/>
  <c r="D63" i="1"/>
  <c r="E63" i="1" s="1"/>
  <c r="F63" i="1" s="1"/>
  <c r="C63" i="1"/>
  <c r="B63" i="1"/>
  <c r="E62" i="1"/>
  <c r="F62" i="1" s="1"/>
  <c r="E61" i="1"/>
  <c r="F61" i="1" s="1"/>
  <c r="E60" i="1"/>
  <c r="F60" i="1" s="1"/>
  <c r="E59" i="1"/>
  <c r="F59" i="1" s="1"/>
  <c r="E58" i="1"/>
  <c r="F58" i="1" s="1"/>
  <c r="E57" i="1"/>
  <c r="F57" i="1" s="1"/>
  <c r="E56" i="1"/>
  <c r="F56" i="1" s="1"/>
  <c r="D55" i="1"/>
  <c r="C55" i="1"/>
  <c r="E55" i="1" s="1"/>
  <c r="F55" i="1" s="1"/>
  <c r="B55" i="1"/>
  <c r="E54" i="1"/>
  <c r="F54" i="1" s="1"/>
  <c r="F53" i="1"/>
  <c r="E53" i="1"/>
  <c r="E52" i="1"/>
  <c r="F52" i="1" s="1"/>
  <c r="F51" i="1"/>
  <c r="E51" i="1"/>
  <c r="E50" i="1"/>
  <c r="F50" i="1" s="1"/>
  <c r="D49" i="1"/>
  <c r="C49" i="1"/>
  <c r="B49" i="1"/>
  <c r="E49" i="1" s="1"/>
  <c r="F49" i="1" s="1"/>
  <c r="E48" i="1"/>
  <c r="F48" i="1" s="1"/>
  <c r="E47" i="1"/>
  <c r="F47" i="1" s="1"/>
  <c r="E46" i="1"/>
  <c r="F46" i="1" s="1"/>
  <c r="E45" i="1"/>
  <c r="F45" i="1" s="1"/>
  <c r="D44" i="1"/>
  <c r="C44" i="1"/>
  <c r="C43" i="1" s="1"/>
  <c r="B44" i="1"/>
  <c r="E44" i="1" s="1"/>
  <c r="F44" i="1" s="1"/>
  <c r="D43" i="1"/>
  <c r="E42" i="1"/>
  <c r="F42" i="1" s="1"/>
  <c r="E41" i="1"/>
  <c r="F41" i="1" s="1"/>
  <c r="E40" i="1"/>
  <c r="F40" i="1" s="1"/>
  <c r="E39" i="1"/>
  <c r="F39" i="1" s="1"/>
  <c r="E38" i="1"/>
  <c r="F38" i="1" s="1"/>
  <c r="D38" i="1"/>
  <c r="C38" i="1"/>
  <c r="B38" i="1"/>
  <c r="F37" i="1"/>
  <c r="E37" i="1"/>
  <c r="E36" i="1"/>
  <c r="F36" i="1" s="1"/>
  <c r="D35" i="1"/>
  <c r="C35" i="1"/>
  <c r="B35" i="1"/>
  <c r="E35" i="1" s="1"/>
  <c r="F35" i="1" s="1"/>
  <c r="E34" i="1"/>
  <c r="F34" i="1" s="1"/>
  <c r="E33" i="1"/>
  <c r="F33" i="1" s="1"/>
  <c r="D33" i="1"/>
  <c r="C33" i="1"/>
  <c r="B33" i="1"/>
  <c r="F32" i="1"/>
  <c r="E32" i="1"/>
  <c r="E31" i="1"/>
  <c r="F31" i="1" s="1"/>
  <c r="F30" i="1"/>
  <c r="E30" i="1"/>
  <c r="E29" i="1"/>
  <c r="F29" i="1" s="1"/>
  <c r="F28" i="1"/>
  <c r="E28" i="1"/>
  <c r="D27" i="1"/>
  <c r="E27" i="1" s="1"/>
  <c r="F27" i="1" s="1"/>
  <c r="C27" i="1"/>
  <c r="B27" i="1"/>
  <c r="E26" i="1"/>
  <c r="F26" i="1" s="1"/>
  <c r="E25" i="1"/>
  <c r="F25" i="1" s="1"/>
  <c r="E24" i="1"/>
  <c r="F24" i="1" s="1"/>
  <c r="E23" i="1"/>
  <c r="F23" i="1" s="1"/>
  <c r="E22" i="1"/>
  <c r="F22" i="1" s="1"/>
  <c r="D21" i="1"/>
  <c r="D4" i="1" s="1"/>
  <c r="D3" i="1" s="1"/>
  <c r="C21" i="1"/>
  <c r="C4" i="1" s="1"/>
  <c r="B21" i="1"/>
  <c r="E20" i="1"/>
  <c r="F20" i="1" s="1"/>
  <c r="F19" i="1"/>
  <c r="E19" i="1"/>
  <c r="E18" i="1"/>
  <c r="F18" i="1" s="1"/>
  <c r="F17" i="1"/>
  <c r="E17" i="1"/>
  <c r="E16" i="1"/>
  <c r="F16" i="1" s="1"/>
  <c r="F15" i="1"/>
  <c r="E15" i="1"/>
  <c r="E14" i="1"/>
  <c r="F14" i="1" s="1"/>
  <c r="D13" i="1"/>
  <c r="C13" i="1"/>
  <c r="B13" i="1"/>
  <c r="E13" i="1" s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F7" i="1" s="1"/>
  <c r="E6" i="1"/>
  <c r="F6" i="1" s="1"/>
  <c r="E5" i="1"/>
  <c r="F5" i="1" s="1"/>
  <c r="D5" i="1"/>
  <c r="C5" i="1"/>
  <c r="B5" i="1"/>
  <c r="B4" i="1"/>
  <c r="C3" i="1" l="1"/>
  <c r="E4" i="1"/>
  <c r="F4" i="1" s="1"/>
  <c r="E21" i="1"/>
  <c r="F21" i="1" s="1"/>
  <c r="B43" i="1"/>
  <c r="E43" i="1" s="1"/>
  <c r="F43" i="1" s="1"/>
  <c r="B3" i="1" l="1"/>
  <c r="E3" i="1" s="1"/>
  <c r="F3" i="1" s="1"/>
</calcChain>
</file>

<file path=xl/sharedStrings.xml><?xml version="1.0" encoding="utf-8"?>
<sst xmlns="http://schemas.openxmlformats.org/spreadsheetml/2006/main" count="109" uniqueCount="109">
  <si>
    <t>ACTIVO</t>
  </si>
  <si>
    <t>ACTIVO CIRCULANTE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</si>
  <si>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</si>
  <si>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</si>
  <si>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</si>
  <si>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</si>
  <si>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</si>
  <si>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</si>
  <si>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Depósitos de fondos de terceros en garantía y/o administración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</si>
  <si>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</si>
  <si>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</si>
  <si>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</si>
  <si>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</si>
  <si>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</si>
  <si>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</si>
  <si>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Deudores por anticipos de la tesorería a corto plazo</t>
  </si>
  <si>
    <t>Préstamos otorgados a corto plazo</t>
  </si>
  <si>
    <t>Otros derechos a recibir efectivo o equivalentes a corto plazo</t>
  </si>
  <si>
    <t>Derechos a recibir bienes o servicios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</si>
  <si>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</si>
  <si>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</si>
  <si>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</si>
  <si>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</si>
  <si>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</si>
  <si>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</si>
  <si>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</si>
  <si>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</si>
  <si>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</si>
  <si>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</si>
  <si>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</si>
  <si>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</si>
  <si>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Almacén de materiales y suministros de consumo</t>
  </si>
  <si>
    <t>Estimación por pérdidas o deterioro de activos circulantes</t>
  </si>
  <si>
    <t>Estimaciones para cuentas incobrables por derechos a recibir efectivo o equivalentes</t>
  </si>
  <si>
    <t>Estimación por deterioro de inventarios</t>
  </si>
  <si>
    <t>Otros activos circulantes</t>
  </si>
  <si>
    <t>Valores en garantía</t>
  </si>
  <si>
    <t>Bienes en garantía (excluye depósitos de fondos)</t>
  </si>
  <si>
    <t>Bienes derivados de embargos, decomisos, aseguramientos y dación en pago</t>
  </si>
  <si>
    <t>Adquisición con fondos de terceros</t>
  </si>
  <si>
    <t>ACTIVO NO CIRCULANTE</t>
  </si>
  <si>
    <t>Inversiones financieras a largo plazo</t>
  </si>
  <si>
    <t>Inversiones a largo plazo</t>
  </si>
  <si>
    <t>Títulos y valores a largo plazo</t>
  </si>
  <si>
    <t>Fideicomisos, mandatos y contratos análogos</t>
  </si>
  <si>
    <t>Participaciones y aportaciones de capital</t>
  </si>
  <si>
    <t>Derechos a recibir efectivo o equivalentes a largo plazo</t>
  </si>
  <si>
    <t>Documentos por cobrar a largo plazo</t>
  </si>
  <si>
    <t>Deudores diversos a largo plazo</t>
  </si>
  <si>
    <t>Ingresos por recuperar a largo plazo</t>
  </si>
  <si>
    <t>Préstamos otorgados a largo plazo</t>
  </si>
  <si>
    <t>Otros derechos a recibir efectivo o equivalentes a largo plazo</t>
  </si>
  <si>
    <t>Bienes inmuebles, infraestructura y construcciones en proceso</t>
  </si>
  <si>
    <t>Terrenos</t>
  </si>
  <si>
    <t>Viviendas</t>
  </si>
  <si>
    <t>Edificios no habitacionales</t>
  </si>
  <si>
    <t>Infraestructura</t>
  </si>
  <si>
    <t>Construcciones en proceso en bienes de dominio público</t>
  </si>
  <si>
    <t>Construcciones en proceso en bienes propios</t>
  </si>
  <si>
    <t>Otros bienes inmuebles</t>
  </si>
  <si>
    <t>Bienes muebles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</si>
  <si>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</si>
  <si>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</si>
  <si>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</si>
  <si>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</si>
  <si>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</si>
  <si>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</si>
  <si>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Colecciones, obras de arte y objetos valiosos</t>
  </si>
  <si>
    <t>Activos biológicos</t>
  </si>
  <si>
    <t>Activos intangibles</t>
  </si>
  <si>
    <t>Software</t>
  </si>
  <si>
    <t>Patentes, marcas y derechos</t>
  </si>
  <si>
    <t>Concesiones y franquicias</t>
  </si>
  <si>
    <t>Licencias</t>
  </si>
  <si>
    <t>Otros activos intangibles</t>
  </si>
  <si>
    <t>Depreciación, deterioro y amortización acumulada de bienes</t>
  </si>
  <si>
    <t>Depreciación acumulada de bienes inmuebles</t>
  </si>
  <si>
    <t>Depreciación acumulada de infraestructura</t>
  </si>
  <si>
    <t>Depreciación acumulada de bienes muebles</t>
  </si>
  <si>
    <t>Deterioro acumulado de activos biológicos</t>
  </si>
  <si>
    <t>Amortización acumulada de activos intangibles</t>
  </si>
  <si>
    <t>Activos diferidos</t>
  </si>
  <si>
    <t>Estudios, formulación y evaluación de proyectos</t>
  </si>
  <si>
    <t>Derechos sobre bienes en régimen de arrendamiento financiero</t>
  </si>
  <si>
    <t>Gastos pagados por adelantado a largo plazo</t>
  </si>
  <si>
    <t>Anticipos a largo plazo</t>
  </si>
  <si>
    <t>Beneficios al retiro de empleados pagados por adelantado</t>
  </si>
  <si>
    <t>Otros activos diferidos</t>
  </si>
  <si>
    <t>Estimación por pérdida o deterioro de activos no circulantes</t>
  </si>
  <si>
    <t>Estimaciones por pérdida de cuentas incobrables de documentos por cobrar a largo plazo</t>
  </si>
  <si>
    <t>Estimaciones por pérdida de cuentas incobrables de deudores diversos por cobrar a largo plazo</t>
  </si>
  <si>
    <t>Estimaciones por pérdida de cuentas incobrables de ingresos por cobrar a largo plazo</t>
  </si>
  <si>
    <t>Estimaciones por pérdida de cuentas incobrables de préstamos otorgados a largo plazo</t>
  </si>
  <si>
    <t>Estimaciones por pérdida de otras cuentas incobrables a largo plazo</t>
  </si>
  <si>
    <t>Otros activos no circulantes</t>
  </si>
  <si>
    <t>Bienes en concesión</t>
  </si>
  <si>
    <t>Bienes en arrendamiento financiero</t>
  </si>
  <si>
    <t>Bienes en comodato</t>
  </si>
  <si>
    <t>SALDO INICIAL
1</t>
  </si>
  <si>
    <t>CARGOS DEL PERIODO 2</t>
  </si>
  <si>
    <t>ABONOS DEL PERIODO 3</t>
  </si>
  <si>
    <t>SALDO FINAL
4 =1+2-3</t>
  </si>
  <si>
    <t>VARIACIÓN DEL PERIODO
(4-1)</t>
  </si>
  <si>
    <t>CONCEPTO</t>
  </si>
  <si>
    <t>_________________________</t>
  </si>
  <si>
    <t xml:space="preserve">Director General
</t>
  </si>
  <si>
    <t xml:space="preserve">Coordinador Area Contable y Administrativa
</t>
  </si>
  <si>
    <t>____________________________________</t>
  </si>
  <si>
    <t>INSTITUTO MUNICIPAL DE VIVIENDA DE SAN MIGUEL DE ALLENDE, GTO.
ESTADO ANALÍTICO DEL ACTIVO
DEL 1 DE ENERO AL 31 DE  DICIEMBRE 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</si>
</sst>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2" borderId="4" xfId="1" applyFont="1" applyFill="1" applyBorder="1" applyAlignment="1">
      <alignment horizontal="center" vertical="center" wrapText="1"/>
    </xf>
    <xf numFmtId="4" fontId="2" fillId="2" borderId="4" xfId="1" applyNumberFormat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vertical="top" wrapText="1"/>
    </xf>
    <xf numFmtId="4" fontId="3" fillId="0" borderId="5" xfId="1" applyNumberFormat="1" applyFont="1" applyFill="1" applyBorder="1" applyAlignment="1" applyProtection="1">
      <alignment vertical="top" wrapText="1"/>
      <protection locked="0"/>
    </xf>
    <xf numFmtId="4" fontId="3" fillId="0" borderId="6" xfId="1" applyNumberFormat="1" applyFont="1" applyFill="1" applyBorder="1" applyAlignment="1" applyProtection="1">
      <alignment vertical="top" wrapText="1"/>
      <protection locked="0"/>
    </xf>
    <xf numFmtId="0" fontId="3" fillId="0" borderId="0" xfId="1" applyFont="1" applyBorder="1" applyAlignment="1">
      <alignment vertical="top" wrapText="1"/>
    </xf>
    <xf numFmtId="4" fontId="3" fillId="0" borderId="0" xfId="1" applyNumberFormat="1" applyFont="1" applyFill="1" applyBorder="1" applyAlignment="1" applyProtection="1">
      <alignment vertical="top" wrapText="1"/>
      <protection locked="0"/>
    </xf>
    <xf numFmtId="4" fontId="3" fillId="0" borderId="7" xfId="1" applyNumberFormat="1" applyFont="1" applyFill="1" applyBorder="1" applyAlignment="1" applyProtection="1">
      <alignment vertical="top" wrapText="1"/>
      <protection locked="0"/>
    </xf>
    <xf numFmtId="0" fontId="4" fillId="0" borderId="0" xfId="1" applyFont="1" applyBorder="1" applyAlignment="1">
      <alignment horizontal="left" vertical="top" wrapText="1" indent="1"/>
    </xf>
    <xf numFmtId="4" fontId="0" fillId="0" borderId="0" xfId="0" applyNumberFormat="1" applyFont="1" applyFill="1" applyBorder="1" applyAlignment="1" applyProtection="1">
      <alignment horizontal="right" wrapText="1"/>
      <protection locked="0"/>
    </xf>
    <xf numFmtId="4" fontId="0" fillId="0" borderId="7" xfId="0" applyNumberFormat="1" applyFont="1" applyFill="1" applyBorder="1" applyAlignment="1" applyProtection="1">
      <alignment horizontal="right" wrapText="1"/>
      <protection locked="0"/>
    </xf>
    <xf numFmtId="0" fontId="3" fillId="0" borderId="0" xfId="1" applyFont="1" applyBorder="1" applyAlignment="1">
      <alignment horizontal="left" vertical="top" wrapText="1"/>
    </xf>
    <xf numFmtId="4" fontId="4" fillId="0" borderId="7" xfId="1" applyNumberFormat="1" applyFont="1" applyFill="1" applyBorder="1" applyAlignment="1" applyProtection="1">
      <alignment vertical="top" wrapText="1"/>
      <protection locked="0"/>
    </xf>
    <xf numFmtId="4" fontId="4" fillId="0" borderId="0" xfId="1" applyNumberFormat="1" applyFont="1" applyFill="1" applyBorder="1" applyAlignment="1" applyProtection="1">
      <alignment vertical="top" wrapText="1"/>
      <protection locked="0"/>
    </xf>
    <xf numFmtId="4" fontId="3" fillId="0" borderId="0" xfId="1" applyNumberFormat="1" applyFont="1" applyFill="1" applyBorder="1" applyAlignment="1" applyProtection="1">
      <alignment wrapText="1"/>
      <protection locked="0"/>
    </xf>
    <xf numFmtId="4" fontId="3" fillId="0" borderId="7" xfId="1" applyNumberFormat="1" applyFont="1" applyFill="1" applyBorder="1" applyAlignment="1" applyProtection="1">
      <alignment wrapText="1"/>
      <protection locked="0"/>
    </xf>
    <xf numFmtId="0" fontId="4" fillId="0" borderId="8" xfId="1" applyFont="1" applyBorder="1" applyAlignment="1">
      <alignment horizontal="left" vertical="top" wrapText="1" indent="1"/>
    </xf>
    <xf numFmtId="4" fontId="4" fillId="0" borderId="8" xfId="1" applyNumberFormat="1" applyFont="1" applyFill="1" applyBorder="1" applyAlignment="1" applyProtection="1">
      <alignment vertical="top" wrapText="1"/>
      <protection locked="0"/>
    </xf>
    <xf numFmtId="4" fontId="4" fillId="0" borderId="9" xfId="1" applyNumberFormat="1" applyFont="1" applyFill="1" applyBorder="1" applyAlignment="1" applyProtection="1">
      <alignment vertical="top" wrapText="1"/>
      <protection locked="0"/>
    </xf>
    <xf numFmtId="0" fontId="4" fillId="0" borderId="0" xfId="1" applyFont="1" applyAlignment="1">
      <alignment vertical="top" wrapText="1"/>
    </xf>
    <xf numFmtId="4" fontId="4" fillId="0" borderId="0" xfId="1" applyNumberFormat="1" applyFont="1" applyAlignment="1">
      <alignment vertical="top"/>
    </xf>
    <xf numFmtId="0" fontId="4" fillId="0" borderId="0" xfId="1" applyFont="1" applyAlignment="1">
      <alignment vertical="top"/>
    </xf>
    <xf numFmtId="0" fontId="4" fillId="0" borderId="0" xfId="1" applyFont="1" applyAlignment="1" applyProtection="1">
      <alignment vertical="top"/>
      <protection locked="0"/>
    </xf>
    <xf numFmtId="0" fontId="4" fillId="0" borderId="0" xfId="1" applyFont="1" applyAlignment="1" applyProtection="1">
      <alignment horizontal="left" vertical="top"/>
      <protection locked="0"/>
    </xf>
    <xf numFmtId="0" fontId="4" fillId="0" borderId="0" xfId="1" applyFont="1" applyAlignment="1" applyProtection="1">
      <alignment vertical="top" wrapText="1"/>
      <protection locked="0"/>
    </xf>
    <xf numFmtId="0" fontId="4" fillId="0" borderId="0" xfId="1" applyFont="1" applyBorder="1" applyAlignment="1" applyProtection="1">
      <alignment horizontal="left" vertical="top" wrapText="1" indent="2"/>
      <protection locked="0"/>
    </xf>
    <xf numFmtId="0" fontId="4" fillId="0" borderId="0" xfId="1" applyFont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Border="1" applyAlignment="1" applyProtection="1">
      <alignment horizontal="center" vertical="top" wrapText="1"/>
      <protection locked="0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69.28515625" bestFit="1" customWidth="1"/>
    <col min="2" max="2" width="17.85546875" customWidth="1"/>
    <col min="3" max="4" width="17" customWidth="1"/>
    <col min="5" max="5" width="17.85546875" customWidth="1"/>
    <col min="6" max="6" width="20.85546875" customWidth="1"/>
  </cols>
  <sheetData>
    <row r="1" spans="1:6" ht="60" customHeight="1" x14ac:dyDescent="0.25">
      <c r="A1" s="28" t="s">
        <v>108</v>
      </c>
      <c r="B1" s="29"/>
      <c r="C1" s="29"/>
      <c r="D1" s="29"/>
      <c r="E1" s="29"/>
      <c r="F1" s="30"/>
    </row>
    <row r="2" spans="1:6" ht="32.1" customHeight="1" x14ac:dyDescent="0.25">
      <c r="A2" s="1" t="s">
        <v>103</v>
      </c>
      <c r="B2" s="2" t="s">
        <v>98</v>
      </c>
      <c r="C2" s="2" t="s">
        <v>99</v>
      </c>
      <c r="D2" s="2" t="s">
        <v>100</v>
      </c>
      <c r="E2" s="2" t="s">
        <v>101</v>
      </c>
      <c r="F2" s="2" t="s">
        <v>102</v>
      </c>
    </row>
    <row r="3" spans="1:6" x14ac:dyDescent="0.25">
      <c r="A3" s="3" t="s">
        <v>0</v>
      </c>
      <c r="B3" s="4">
        <f>SUM(B4+B43)</f>
        <v>38724288.289999999</v>
      </c>
      <c r="C3" s="4">
        <f>SUM(C4+C43)</f>
        <v>183789741.23000002</v>
      </c>
      <c r="D3" s="4">
        <f>SUM(D4+D43)</f>
        <v>145508122.63000003</v>
      </c>
      <c r="E3" s="4">
        <f>B3+C3-D3</f>
        <v>77005906.889999986</v>
      </c>
      <c r="F3" s="5">
        <f>E3-B3</f>
        <v>38281618.599999987</v>
      </c>
    </row>
    <row r="4" spans="1:6" x14ac:dyDescent="0.25">
      <c r="A4" s="6" t="s">
        <v>1</v>
      </c>
      <c r="B4" s="7">
        <f>SUM(B5+B13+B21+B27+B33+B35+B38)</f>
        <v>14900741.560000001</v>
      </c>
      <c r="C4" s="7">
        <f>SUM(C5+C13+C21+C27+C33+C35+C38)</f>
        <v>54344062.68</v>
      </c>
      <c r="D4" s="7">
        <f>SUM(D5+D13+D21+D27+D33+D35+D38)</f>
        <v>54135645.990000002</v>
      </c>
      <c r="E4" s="7">
        <f t="shared" ref="E4:E67" si="0">B4+C4-D4</f>
        <v>15109158.249999993</v>
      </c>
      <c r="F4" s="8">
        <f t="shared" ref="F4:F67" si="1">E4-B4</f>
        <v>208416.68999999203</v>
      </c>
    </row>
    <row r="5" spans="1:6" x14ac:dyDescent="0.25">
      <c r="A5" s="6" t="s">
        <v>2</v>
      </c>
      <c r="B5" s="7">
        <f>SUM(B6:B12)</f>
        <v>4877579.3499999996</v>
      </c>
      <c r="C5" s="7">
        <f>SUM(C6:C12)</f>
        <v>43164031.229999997</v>
      </c>
      <c r="D5" s="7">
        <f>SUM(D6:D12)</f>
        <v>41468859.950000003</v>
      </c>
      <c r="E5" s="7">
        <f t="shared" si="0"/>
        <v>6572750.6299999952</v>
      </c>
      <c r="F5" s="8">
        <f t="shared" si="1"/>
        <v>1695171.2799999956</v>
      </c>
    </row>
    <row r="6" spans="1:6" x14ac:dyDescent="0.25">
      <c r="A6" s="9" t="s">
        <v>3</v>
      </c>
      <c r="B6" s="10">
        <v>0</v>
      </c>
      <c r="C6" s="10">
        <v>0</v>
      </c>
      <c r="D6" s="10">
        <v>0</v>
      </c>
      <c r="E6" s="10">
        <f t="shared" si="0"/>
        <v>0</v>
      </c>
      <c r="F6" s="11">
        <f t="shared" si="1"/>
        <v>0</v>
      </c>
    </row>
    <row r="7" spans="1:6" x14ac:dyDescent="0.25">
      <c r="A7" s="9" t="s">
        <v>4</v>
      </c>
      <c r="B7" s="10">
        <v>0</v>
      </c>
      <c r="C7" s="10">
        <v>0</v>
      </c>
      <c r="D7" s="10">
        <v>0</v>
      </c>
      <c r="E7" s="10">
        <f t="shared" si="0"/>
        <v>0</v>
      </c>
      <c r="F7" s="11">
        <f t="shared" si="1"/>
        <v>0</v>
      </c>
    </row>
    <row r="8" spans="1:6" x14ac:dyDescent="0.25">
      <c r="A8" s="9" t="s">
        <v>5</v>
      </c>
      <c r="B8" s="10">
        <v>4877579.3499999996</v>
      </c>
      <c r="C8" s="10">
        <v>43164031.229999997</v>
      </c>
      <c r="D8" s="10">
        <v>41468859.950000003</v>
      </c>
      <c r="E8" s="10">
        <f t="shared" si="0"/>
        <v>6572750.6299999952</v>
      </c>
      <c r="F8" s="11">
        <f t="shared" si="1"/>
        <v>1695171.2799999956</v>
      </c>
    </row>
    <row r="9" spans="1:6" x14ac:dyDescent="0.25">
      <c r="A9" s="9" t="s">
        <v>6</v>
      </c>
      <c r="B9" s="10">
        <v>0</v>
      </c>
      <c r="C9" s="10">
        <v>0</v>
      </c>
      <c r="D9" s="10">
        <v>0</v>
      </c>
      <c r="E9" s="10">
        <f t="shared" si="0"/>
        <v>0</v>
      </c>
      <c r="F9" s="11">
        <f t="shared" si="1"/>
        <v>0</v>
      </c>
    </row>
    <row r="10" spans="1:6" x14ac:dyDescent="0.25">
      <c r="A10" s="9" t="s">
        <v>7</v>
      </c>
      <c r="B10" s="10">
        <v>0</v>
      </c>
      <c r="C10" s="10">
        <v>0</v>
      </c>
      <c r="D10" s="10">
        <v>0</v>
      </c>
      <c r="E10" s="10">
        <f t="shared" si="0"/>
        <v>0</v>
      </c>
      <c r="F10" s="11">
        <f t="shared" si="1"/>
        <v>0</v>
      </c>
    </row>
    <row r="11" spans="1:6" x14ac:dyDescent="0.25">
      <c r="A11" s="9" t="s">
        <v>8</v>
      </c>
      <c r="B11" s="10">
        <v>0</v>
      </c>
      <c r="C11" s="10">
        <v>0</v>
      </c>
      <c r="D11" s="10">
        <v>0</v>
      </c>
      <c r="E11" s="10">
        <f t="shared" si="0"/>
        <v>0</v>
      </c>
      <c r="F11" s="11">
        <f t="shared" si="1"/>
        <v>0</v>
      </c>
    </row>
    <row r="12" spans="1:6" x14ac:dyDescent="0.25">
      <c r="A12" s="9" t="s">
        <v>9</v>
      </c>
      <c r="B12" s="10">
        <v>0</v>
      </c>
      <c r="C12" s="10">
        <v>0</v>
      </c>
      <c r="D12" s="10">
        <v>0</v>
      </c>
      <c r="E12" s="10">
        <f t="shared" si="0"/>
        <v>0</v>
      </c>
      <c r="F12" s="11">
        <f t="shared" si="1"/>
        <v>0</v>
      </c>
    </row>
    <row r="13" spans="1:6" x14ac:dyDescent="0.25">
      <c r="A13" s="12" t="s">
        <v>10</v>
      </c>
      <c r="B13" s="7">
        <f>SUM(B14:B20)</f>
        <v>10023162.210000001</v>
      </c>
      <c r="C13" s="7">
        <f>SUM(C14:C20)</f>
        <v>11096172.020000001</v>
      </c>
      <c r="D13" s="7">
        <f>SUM(D14:D20)</f>
        <v>12582926.609999999</v>
      </c>
      <c r="E13" s="7">
        <f t="shared" si="0"/>
        <v>8536407.6200000048</v>
      </c>
      <c r="F13" s="8">
        <f t="shared" si="1"/>
        <v>-1486754.5899999961</v>
      </c>
    </row>
    <row r="14" spans="1:6" x14ac:dyDescent="0.25">
      <c r="A14" s="9" t="s">
        <v>11</v>
      </c>
      <c r="B14" s="10">
        <v>0</v>
      </c>
      <c r="C14" s="10">
        <v>0</v>
      </c>
      <c r="D14" s="10">
        <v>0</v>
      </c>
      <c r="E14" s="10">
        <f t="shared" si="0"/>
        <v>0</v>
      </c>
      <c r="F14" s="11">
        <f t="shared" si="1"/>
        <v>0</v>
      </c>
    </row>
    <row r="15" spans="1:6" x14ac:dyDescent="0.25">
      <c r="A15" s="9" t="s">
        <v>12</v>
      </c>
      <c r="B15" s="10">
        <v>4686400</v>
      </c>
      <c r="C15" s="10">
        <v>445369.22</v>
      </c>
      <c r="D15" s="10">
        <v>442083.19</v>
      </c>
      <c r="E15" s="10">
        <f t="shared" si="0"/>
        <v>4689686.0299999993</v>
      </c>
      <c r="F15" s="11">
        <f t="shared" si="1"/>
        <v>3286.0299999993294</v>
      </c>
    </row>
    <row r="16" spans="1:6" x14ac:dyDescent="0.25">
      <c r="A16" s="9" t="s">
        <v>13</v>
      </c>
      <c r="B16" s="10">
        <v>0</v>
      </c>
      <c r="C16" s="10">
        <v>86592</v>
      </c>
      <c r="D16" s="10">
        <v>86592</v>
      </c>
      <c r="E16" s="10">
        <f t="shared" si="0"/>
        <v>0</v>
      </c>
      <c r="F16" s="11">
        <f t="shared" si="1"/>
        <v>0</v>
      </c>
    </row>
    <row r="17" spans="1:6" x14ac:dyDescent="0.25">
      <c r="A17" s="9" t="s">
        <v>14</v>
      </c>
      <c r="B17" s="10">
        <v>0</v>
      </c>
      <c r="C17" s="10">
        <v>0</v>
      </c>
      <c r="D17" s="10">
        <v>0</v>
      </c>
      <c r="E17" s="10">
        <f t="shared" si="0"/>
        <v>0</v>
      </c>
      <c r="F17" s="11">
        <f t="shared" si="1"/>
        <v>0</v>
      </c>
    </row>
    <row r="18" spans="1:6" x14ac:dyDescent="0.25">
      <c r="A18" s="9" t="s">
        <v>15</v>
      </c>
      <c r="B18" s="10">
        <v>0</v>
      </c>
      <c r="C18" s="10">
        <v>3500</v>
      </c>
      <c r="D18" s="10">
        <v>3500</v>
      </c>
      <c r="E18" s="10">
        <f t="shared" si="0"/>
        <v>0</v>
      </c>
      <c r="F18" s="11">
        <f t="shared" si="1"/>
        <v>0</v>
      </c>
    </row>
    <row r="19" spans="1:6" x14ac:dyDescent="0.25">
      <c r="A19" s="9" t="s">
        <v>16</v>
      </c>
      <c r="B19" s="10">
        <v>0</v>
      </c>
      <c r="C19" s="10">
        <v>0</v>
      </c>
      <c r="D19" s="10">
        <v>0</v>
      </c>
      <c r="E19" s="10">
        <f t="shared" si="0"/>
        <v>0</v>
      </c>
      <c r="F19" s="11">
        <f t="shared" si="1"/>
        <v>0</v>
      </c>
    </row>
    <row r="20" spans="1:6" x14ac:dyDescent="0.25">
      <c r="A20" s="9" t="s">
        <v>17</v>
      </c>
      <c r="B20" s="10">
        <v>5336762.21</v>
      </c>
      <c r="C20" s="10">
        <v>10560710.800000001</v>
      </c>
      <c r="D20" s="10">
        <v>12050751.42</v>
      </c>
      <c r="E20" s="10">
        <f t="shared" si="0"/>
        <v>3846721.5900000017</v>
      </c>
      <c r="F20" s="11">
        <f t="shared" si="1"/>
        <v>-1490040.6199999982</v>
      </c>
    </row>
    <row r="21" spans="1:6" x14ac:dyDescent="0.25">
      <c r="A21" s="12" t="s">
        <v>18</v>
      </c>
      <c r="B21" s="7">
        <f>SUM(B22:B26)</f>
        <v>0</v>
      </c>
      <c r="C21" s="7">
        <f>SUM(C22:C26)</f>
        <v>83859.429999999993</v>
      </c>
      <c r="D21" s="7">
        <f>SUM(D22:D26)</f>
        <v>83859.429999999993</v>
      </c>
      <c r="E21" s="7">
        <f t="shared" si="0"/>
        <v>0</v>
      </c>
      <c r="F21" s="8">
        <f t="shared" si="1"/>
        <v>0</v>
      </c>
    </row>
    <row r="22" spans="1:6" x14ac:dyDescent="0.25">
      <c r="A22" s="9" t="s">
        <v>19</v>
      </c>
      <c r="B22" s="10">
        <v>0</v>
      </c>
      <c r="C22" s="10">
        <v>25450.43</v>
      </c>
      <c r="D22" s="10">
        <v>25450.43</v>
      </c>
      <c r="E22" s="10">
        <f t="shared" si="0"/>
        <v>0</v>
      </c>
      <c r="F22" s="11">
        <f t="shared" si="1"/>
        <v>0</v>
      </c>
    </row>
    <row r="23" spans="1:6" x14ac:dyDescent="0.25">
      <c r="A23" s="9" t="s">
        <v>20</v>
      </c>
      <c r="B23" s="10">
        <v>0</v>
      </c>
      <c r="C23" s="10">
        <v>58409</v>
      </c>
      <c r="D23" s="10">
        <v>58409</v>
      </c>
      <c r="E23" s="10">
        <f t="shared" si="0"/>
        <v>0</v>
      </c>
      <c r="F23" s="11">
        <f t="shared" si="1"/>
        <v>0</v>
      </c>
    </row>
    <row r="24" spans="1:6" x14ac:dyDescent="0.25">
      <c r="A24" s="9" t="s">
        <v>21</v>
      </c>
      <c r="B24" s="10">
        <v>0</v>
      </c>
      <c r="C24" s="10">
        <v>0</v>
      </c>
      <c r="D24" s="10">
        <v>0</v>
      </c>
      <c r="E24" s="10">
        <f t="shared" si="0"/>
        <v>0</v>
      </c>
      <c r="F24" s="11">
        <f t="shared" si="1"/>
        <v>0</v>
      </c>
    </row>
    <row r="25" spans="1:6" x14ac:dyDescent="0.25">
      <c r="A25" s="9" t="s">
        <v>22</v>
      </c>
      <c r="B25" s="10">
        <v>0</v>
      </c>
      <c r="C25" s="10">
        <v>0</v>
      </c>
      <c r="D25" s="10">
        <v>0</v>
      </c>
      <c r="E25" s="10">
        <f t="shared" si="0"/>
        <v>0</v>
      </c>
      <c r="F25" s="11">
        <f t="shared" si="1"/>
        <v>0</v>
      </c>
    </row>
    <row r="26" spans="1:6" x14ac:dyDescent="0.25">
      <c r="A26" s="9" t="s">
        <v>23</v>
      </c>
      <c r="B26" s="10">
        <v>0</v>
      </c>
      <c r="C26" s="10">
        <v>0</v>
      </c>
      <c r="D26" s="10">
        <v>0</v>
      </c>
      <c r="E26" s="10">
        <f t="shared" si="0"/>
        <v>0</v>
      </c>
      <c r="F26" s="13">
        <f t="shared" si="1"/>
        <v>0</v>
      </c>
    </row>
    <row r="27" spans="1:6" x14ac:dyDescent="0.25">
      <c r="A27" s="12" t="s">
        <v>24</v>
      </c>
      <c r="B27" s="7">
        <f>SUM(B28:B32)</f>
        <v>0</v>
      </c>
      <c r="C27" s="7">
        <f>SUM(C28:C32)</f>
        <v>0</v>
      </c>
      <c r="D27" s="7">
        <f>SUM(D28:D32)</f>
        <v>0</v>
      </c>
      <c r="E27" s="7">
        <f t="shared" si="0"/>
        <v>0</v>
      </c>
      <c r="F27" s="8">
        <f t="shared" si="1"/>
        <v>0</v>
      </c>
    </row>
    <row r="28" spans="1:6" x14ac:dyDescent="0.25">
      <c r="A28" s="9" t="s">
        <v>25</v>
      </c>
      <c r="B28" s="14">
        <v>0</v>
      </c>
      <c r="C28" s="14">
        <v>0</v>
      </c>
      <c r="D28" s="14">
        <v>0</v>
      </c>
      <c r="E28" s="14">
        <f t="shared" si="0"/>
        <v>0</v>
      </c>
      <c r="F28" s="13">
        <f t="shared" si="1"/>
        <v>0</v>
      </c>
    </row>
    <row r="29" spans="1:6" x14ac:dyDescent="0.25">
      <c r="A29" s="9" t="s">
        <v>26</v>
      </c>
      <c r="B29" s="14">
        <v>0</v>
      </c>
      <c r="C29" s="14">
        <v>0</v>
      </c>
      <c r="D29" s="14">
        <v>0</v>
      </c>
      <c r="E29" s="14">
        <f t="shared" si="0"/>
        <v>0</v>
      </c>
      <c r="F29" s="13">
        <f t="shared" si="1"/>
        <v>0</v>
      </c>
    </row>
    <row r="30" spans="1:6" x14ac:dyDescent="0.25">
      <c r="A30" s="9" t="s">
        <v>27</v>
      </c>
      <c r="B30" s="14">
        <v>0</v>
      </c>
      <c r="C30" s="14">
        <v>0</v>
      </c>
      <c r="D30" s="14">
        <v>0</v>
      </c>
      <c r="E30" s="14">
        <f t="shared" si="0"/>
        <v>0</v>
      </c>
      <c r="F30" s="13">
        <f t="shared" si="1"/>
        <v>0</v>
      </c>
    </row>
    <row r="31" spans="1:6" x14ac:dyDescent="0.25">
      <c r="A31" s="9" t="s">
        <v>28</v>
      </c>
      <c r="B31" s="14">
        <v>0</v>
      </c>
      <c r="C31" s="14">
        <v>0</v>
      </c>
      <c r="D31" s="14">
        <v>0</v>
      </c>
      <c r="E31" s="14">
        <f t="shared" si="0"/>
        <v>0</v>
      </c>
      <c r="F31" s="13">
        <f t="shared" si="1"/>
        <v>0</v>
      </c>
    </row>
    <row r="32" spans="1:6" x14ac:dyDescent="0.25">
      <c r="A32" s="9" t="s">
        <v>29</v>
      </c>
      <c r="B32" s="14">
        <v>0</v>
      </c>
      <c r="C32" s="14">
        <v>0</v>
      </c>
      <c r="D32" s="14">
        <v>0</v>
      </c>
      <c r="E32" s="14">
        <f t="shared" si="0"/>
        <v>0</v>
      </c>
      <c r="F32" s="13">
        <f t="shared" si="1"/>
        <v>0</v>
      </c>
    </row>
    <row r="33" spans="1:6" x14ac:dyDescent="0.25">
      <c r="A33" s="12" t="s">
        <v>30</v>
      </c>
      <c r="B33" s="7">
        <f>SUM(B34)</f>
        <v>0</v>
      </c>
      <c r="C33" s="7">
        <f>SUM(C34)</f>
        <v>0</v>
      </c>
      <c r="D33" s="7">
        <f>SUM(D34)</f>
        <v>0</v>
      </c>
      <c r="E33" s="7">
        <f t="shared" si="0"/>
        <v>0</v>
      </c>
      <c r="F33" s="8">
        <f t="shared" si="1"/>
        <v>0</v>
      </c>
    </row>
    <row r="34" spans="1:6" x14ac:dyDescent="0.25">
      <c r="A34" s="9" t="s">
        <v>31</v>
      </c>
      <c r="B34" s="14">
        <v>0</v>
      </c>
      <c r="C34" s="14">
        <v>0</v>
      </c>
      <c r="D34" s="14">
        <v>0</v>
      </c>
      <c r="E34" s="14">
        <f t="shared" si="0"/>
        <v>0</v>
      </c>
      <c r="F34" s="13">
        <f t="shared" si="1"/>
        <v>0</v>
      </c>
    </row>
    <row r="35" spans="1:6" x14ac:dyDescent="0.25">
      <c r="A35" s="12" t="s">
        <v>32</v>
      </c>
      <c r="B35" s="7">
        <f>SUM(B36:B37)</f>
        <v>0</v>
      </c>
      <c r="C35" s="7">
        <f>SUM(C36:C37)</f>
        <v>0</v>
      </c>
      <c r="D35" s="7">
        <f>SUM(D36:D37)</f>
        <v>0</v>
      </c>
      <c r="E35" s="7">
        <f t="shared" si="0"/>
        <v>0</v>
      </c>
      <c r="F35" s="8">
        <f t="shared" si="1"/>
        <v>0</v>
      </c>
    </row>
    <row r="36" spans="1:6" x14ac:dyDescent="0.25">
      <c r="A36" s="9" t="s">
        <v>33</v>
      </c>
      <c r="B36" s="14">
        <v>0</v>
      </c>
      <c r="C36" s="14">
        <v>0</v>
      </c>
      <c r="D36" s="14">
        <v>0</v>
      </c>
      <c r="E36" s="14">
        <f t="shared" si="0"/>
        <v>0</v>
      </c>
      <c r="F36" s="13">
        <f t="shared" si="1"/>
        <v>0</v>
      </c>
    </row>
    <row r="37" spans="1:6" x14ac:dyDescent="0.25">
      <c r="A37" s="9" t="s">
        <v>34</v>
      </c>
      <c r="B37" s="14">
        <v>0</v>
      </c>
      <c r="C37" s="14">
        <v>0</v>
      </c>
      <c r="D37" s="14">
        <v>0</v>
      </c>
      <c r="E37" s="14">
        <f t="shared" si="0"/>
        <v>0</v>
      </c>
      <c r="F37" s="13">
        <f t="shared" si="1"/>
        <v>0</v>
      </c>
    </row>
    <row r="38" spans="1:6" x14ac:dyDescent="0.25">
      <c r="A38" s="12" t="s">
        <v>35</v>
      </c>
      <c r="B38" s="7">
        <f>SUM(B39:B42)</f>
        <v>0</v>
      </c>
      <c r="C38" s="7">
        <f>SUM(C39:C42)</f>
        <v>0</v>
      </c>
      <c r="D38" s="7">
        <f>SUM(D39:D42)</f>
        <v>0</v>
      </c>
      <c r="E38" s="7">
        <f t="shared" si="0"/>
        <v>0</v>
      </c>
      <c r="F38" s="8">
        <f t="shared" si="1"/>
        <v>0</v>
      </c>
    </row>
    <row r="39" spans="1:6" x14ac:dyDescent="0.25">
      <c r="A39" s="9" t="s">
        <v>36</v>
      </c>
      <c r="B39" s="14">
        <v>0</v>
      </c>
      <c r="C39" s="14">
        <v>0</v>
      </c>
      <c r="D39" s="14">
        <v>0</v>
      </c>
      <c r="E39" s="14">
        <f t="shared" si="0"/>
        <v>0</v>
      </c>
      <c r="F39" s="13">
        <f t="shared" si="1"/>
        <v>0</v>
      </c>
    </row>
    <row r="40" spans="1:6" x14ac:dyDescent="0.25">
      <c r="A40" s="9" t="s">
        <v>37</v>
      </c>
      <c r="B40" s="14">
        <v>0</v>
      </c>
      <c r="C40" s="14">
        <v>0</v>
      </c>
      <c r="D40" s="14">
        <v>0</v>
      </c>
      <c r="E40" s="14">
        <f t="shared" si="0"/>
        <v>0</v>
      </c>
      <c r="F40" s="13">
        <f t="shared" si="1"/>
        <v>0</v>
      </c>
    </row>
    <row r="41" spans="1:6" x14ac:dyDescent="0.25">
      <c r="A41" s="9" t="s">
        <v>38</v>
      </c>
      <c r="B41" s="14">
        <v>0</v>
      </c>
      <c r="C41" s="14">
        <v>0</v>
      </c>
      <c r="D41" s="14">
        <v>0</v>
      </c>
      <c r="E41" s="14">
        <f t="shared" si="0"/>
        <v>0</v>
      </c>
      <c r="F41" s="13">
        <f t="shared" si="1"/>
        <v>0</v>
      </c>
    </row>
    <row r="42" spans="1:6" x14ac:dyDescent="0.25">
      <c r="A42" s="9" t="s">
        <v>39</v>
      </c>
      <c r="B42" s="14">
        <v>0</v>
      </c>
      <c r="C42" s="14">
        <v>0</v>
      </c>
      <c r="D42" s="14">
        <v>0</v>
      </c>
      <c r="E42" s="14">
        <f t="shared" si="0"/>
        <v>0</v>
      </c>
      <c r="F42" s="13">
        <f t="shared" si="1"/>
        <v>0</v>
      </c>
    </row>
    <row r="43" spans="1:6" x14ac:dyDescent="0.25">
      <c r="A43" s="6" t="s">
        <v>40</v>
      </c>
      <c r="B43" s="7">
        <f>SUM(B44+B49+B55+B63+B72+B78+B84+B91+B97)</f>
        <v>23823546.73</v>
      </c>
      <c r="C43" s="7">
        <f>SUM(C44+C49+C55+C63+C72+C78+C84+C91+C97)</f>
        <v>129445678.55000001</v>
      </c>
      <c r="D43" s="7">
        <f>SUM(D44+D49+D55+D63+D72+D78+D84+D91+D97)</f>
        <v>91372476.640000015</v>
      </c>
      <c r="E43" s="7">
        <f t="shared" si="0"/>
        <v>61896748.639999986</v>
      </c>
      <c r="F43" s="8">
        <f t="shared" si="1"/>
        <v>38073201.909999982</v>
      </c>
    </row>
    <row r="44" spans="1:6" x14ac:dyDescent="0.25">
      <c r="A44" s="12" t="s">
        <v>41</v>
      </c>
      <c r="B44" s="7">
        <f>SUM(B45:B48)</f>
        <v>0</v>
      </c>
      <c r="C44" s="7">
        <f>SUM(C45:C48)</f>
        <v>0</v>
      </c>
      <c r="D44" s="7">
        <f>SUM(D45:D48)</f>
        <v>0</v>
      </c>
      <c r="E44" s="7">
        <f t="shared" si="0"/>
        <v>0</v>
      </c>
      <c r="F44" s="8">
        <f t="shared" si="1"/>
        <v>0</v>
      </c>
    </row>
    <row r="45" spans="1:6" x14ac:dyDescent="0.25">
      <c r="A45" s="9" t="s">
        <v>42</v>
      </c>
      <c r="B45" s="14">
        <v>0</v>
      </c>
      <c r="C45" s="14">
        <v>0</v>
      </c>
      <c r="D45" s="14">
        <v>0</v>
      </c>
      <c r="E45" s="14">
        <f t="shared" si="0"/>
        <v>0</v>
      </c>
      <c r="F45" s="13">
        <f t="shared" si="1"/>
        <v>0</v>
      </c>
    </row>
    <row r="46" spans="1:6" x14ac:dyDescent="0.25">
      <c r="A46" s="9" t="s">
        <v>43</v>
      </c>
      <c r="B46" s="14">
        <v>0</v>
      </c>
      <c r="C46" s="14">
        <v>0</v>
      </c>
      <c r="D46" s="14">
        <v>0</v>
      </c>
      <c r="E46" s="14">
        <f t="shared" si="0"/>
        <v>0</v>
      </c>
      <c r="F46" s="13">
        <f t="shared" si="1"/>
        <v>0</v>
      </c>
    </row>
    <row r="47" spans="1:6" x14ac:dyDescent="0.25">
      <c r="A47" s="9" t="s">
        <v>44</v>
      </c>
      <c r="B47" s="10">
        <v>0</v>
      </c>
      <c r="C47" s="10">
        <v>0</v>
      </c>
      <c r="D47" s="10">
        <v>0</v>
      </c>
      <c r="E47" s="10">
        <f t="shared" si="0"/>
        <v>0</v>
      </c>
      <c r="F47" s="11">
        <f t="shared" si="1"/>
        <v>0</v>
      </c>
    </row>
    <row r="48" spans="1:6" x14ac:dyDescent="0.25">
      <c r="A48" s="9" t="s">
        <v>45</v>
      </c>
      <c r="B48" s="14">
        <v>0</v>
      </c>
      <c r="C48" s="14">
        <v>0</v>
      </c>
      <c r="D48" s="14">
        <v>0</v>
      </c>
      <c r="E48" s="14">
        <f t="shared" si="0"/>
        <v>0</v>
      </c>
      <c r="F48" s="13">
        <f t="shared" si="1"/>
        <v>0</v>
      </c>
    </row>
    <row r="49" spans="1:6" x14ac:dyDescent="0.25">
      <c r="A49" s="12" t="s">
        <v>46</v>
      </c>
      <c r="B49" s="15">
        <f>SUM(B50:B54)</f>
        <v>0</v>
      </c>
      <c r="C49" s="15">
        <f>SUM(C50:C54)</f>
        <v>1040800.29</v>
      </c>
      <c r="D49" s="15">
        <f>SUM(D50:D54)</f>
        <v>269500.37</v>
      </c>
      <c r="E49" s="15">
        <f t="shared" si="0"/>
        <v>771299.92</v>
      </c>
      <c r="F49" s="16">
        <f t="shared" si="1"/>
        <v>771299.92</v>
      </c>
    </row>
    <row r="50" spans="1:6" x14ac:dyDescent="0.25">
      <c r="A50" s="9" t="s">
        <v>47</v>
      </c>
      <c r="B50" s="10">
        <v>0</v>
      </c>
      <c r="C50" s="10">
        <v>0</v>
      </c>
      <c r="D50" s="10">
        <v>0</v>
      </c>
      <c r="E50" s="10">
        <f t="shared" si="0"/>
        <v>0</v>
      </c>
      <c r="F50" s="11">
        <f t="shared" si="1"/>
        <v>0</v>
      </c>
    </row>
    <row r="51" spans="1:6" x14ac:dyDescent="0.25">
      <c r="A51" s="9" t="s">
        <v>48</v>
      </c>
      <c r="B51" s="10">
        <v>0</v>
      </c>
      <c r="C51" s="10">
        <v>0</v>
      </c>
      <c r="D51" s="10">
        <v>0</v>
      </c>
      <c r="E51" s="10">
        <f t="shared" si="0"/>
        <v>0</v>
      </c>
      <c r="F51" s="11">
        <f t="shared" si="1"/>
        <v>0</v>
      </c>
    </row>
    <row r="52" spans="1:6" x14ac:dyDescent="0.25">
      <c r="A52" s="9" t="s">
        <v>49</v>
      </c>
      <c r="B52" s="14">
        <v>0</v>
      </c>
      <c r="C52" s="14">
        <v>0</v>
      </c>
      <c r="D52" s="14">
        <v>0</v>
      </c>
      <c r="E52" s="14">
        <f t="shared" si="0"/>
        <v>0</v>
      </c>
      <c r="F52" s="13">
        <f t="shared" si="1"/>
        <v>0</v>
      </c>
    </row>
    <row r="53" spans="1:6" x14ac:dyDescent="0.25">
      <c r="A53" s="9" t="s">
        <v>50</v>
      </c>
      <c r="B53" s="14">
        <v>0</v>
      </c>
      <c r="C53" s="14">
        <v>1040800.29</v>
      </c>
      <c r="D53" s="14">
        <v>269500.37</v>
      </c>
      <c r="E53" s="14">
        <f t="shared" si="0"/>
        <v>771299.92</v>
      </c>
      <c r="F53" s="13">
        <f t="shared" si="1"/>
        <v>771299.92</v>
      </c>
    </row>
    <row r="54" spans="1:6" x14ac:dyDescent="0.25">
      <c r="A54" s="9" t="s">
        <v>51</v>
      </c>
      <c r="B54" s="14">
        <v>0</v>
      </c>
      <c r="C54" s="14">
        <v>0</v>
      </c>
      <c r="D54" s="14">
        <v>0</v>
      </c>
      <c r="E54" s="14">
        <f t="shared" si="0"/>
        <v>0</v>
      </c>
      <c r="F54" s="13">
        <f t="shared" si="1"/>
        <v>0</v>
      </c>
    </row>
    <row r="55" spans="1:6" x14ac:dyDescent="0.25">
      <c r="A55" s="12" t="s">
        <v>52</v>
      </c>
      <c r="B55" s="15">
        <f>SUM(B56:B62)</f>
        <v>23493210.719999999</v>
      </c>
      <c r="C55" s="15">
        <f>SUM(C56:C62)</f>
        <v>128352428.26000001</v>
      </c>
      <c r="D55" s="15">
        <f>SUM(D56:D62)</f>
        <v>90834717.439999998</v>
      </c>
      <c r="E55" s="15">
        <f t="shared" si="0"/>
        <v>61010921.540000021</v>
      </c>
      <c r="F55" s="16">
        <f t="shared" si="1"/>
        <v>37517710.820000023</v>
      </c>
    </row>
    <row r="56" spans="1:6" x14ac:dyDescent="0.25">
      <c r="A56" s="9" t="s">
        <v>53</v>
      </c>
      <c r="B56" s="10">
        <v>21704720.98</v>
      </c>
      <c r="C56" s="10">
        <v>128332928.26000001</v>
      </c>
      <c r="D56" s="10">
        <v>90815217.439999998</v>
      </c>
      <c r="E56" s="10">
        <f t="shared" si="0"/>
        <v>59222431.800000012</v>
      </c>
      <c r="F56" s="11">
        <f t="shared" si="1"/>
        <v>37517710.820000008</v>
      </c>
    </row>
    <row r="57" spans="1:6" x14ac:dyDescent="0.25">
      <c r="A57" s="9" t="s">
        <v>54</v>
      </c>
      <c r="B57" s="10">
        <v>0</v>
      </c>
      <c r="C57" s="10">
        <v>0</v>
      </c>
      <c r="D57" s="10">
        <v>0</v>
      </c>
      <c r="E57" s="10">
        <f t="shared" si="0"/>
        <v>0</v>
      </c>
      <c r="F57" s="11">
        <f t="shared" si="1"/>
        <v>0</v>
      </c>
    </row>
    <row r="58" spans="1:6" x14ac:dyDescent="0.25">
      <c r="A58" s="9" t="s">
        <v>55</v>
      </c>
      <c r="B58" s="10">
        <v>1788489.74</v>
      </c>
      <c r="C58" s="10">
        <v>0</v>
      </c>
      <c r="D58" s="10">
        <v>0</v>
      </c>
      <c r="E58" s="10">
        <f t="shared" si="0"/>
        <v>1788489.74</v>
      </c>
      <c r="F58" s="11">
        <f t="shared" si="1"/>
        <v>0</v>
      </c>
    </row>
    <row r="59" spans="1:6" x14ac:dyDescent="0.25">
      <c r="A59" s="9" t="s">
        <v>56</v>
      </c>
      <c r="B59" s="10">
        <v>0</v>
      </c>
      <c r="C59" s="10">
        <v>0</v>
      </c>
      <c r="D59" s="10">
        <v>0</v>
      </c>
      <c r="E59" s="10">
        <f t="shared" si="0"/>
        <v>0</v>
      </c>
      <c r="F59" s="11">
        <f t="shared" si="1"/>
        <v>0</v>
      </c>
    </row>
    <row r="60" spans="1:6" x14ac:dyDescent="0.25">
      <c r="A60" s="9" t="s">
        <v>57</v>
      </c>
      <c r="B60" s="10">
        <v>0</v>
      </c>
      <c r="C60" s="10">
        <v>0</v>
      </c>
      <c r="D60" s="10">
        <v>0</v>
      </c>
      <c r="E60" s="10">
        <f t="shared" si="0"/>
        <v>0</v>
      </c>
      <c r="F60" s="11">
        <f t="shared" si="1"/>
        <v>0</v>
      </c>
    </row>
    <row r="61" spans="1:6" x14ac:dyDescent="0.25">
      <c r="A61" s="9" t="s">
        <v>58</v>
      </c>
      <c r="B61" s="10">
        <v>0</v>
      </c>
      <c r="C61" s="10">
        <v>19500</v>
      </c>
      <c r="D61" s="10">
        <v>19500</v>
      </c>
      <c r="E61" s="10">
        <f t="shared" si="0"/>
        <v>0</v>
      </c>
      <c r="F61" s="11">
        <f t="shared" si="1"/>
        <v>0</v>
      </c>
    </row>
    <row r="62" spans="1:6" x14ac:dyDescent="0.25">
      <c r="A62" s="9" t="s">
        <v>59</v>
      </c>
      <c r="B62" s="10">
        <v>0</v>
      </c>
      <c r="C62" s="10">
        <v>0</v>
      </c>
      <c r="D62" s="10">
        <v>0</v>
      </c>
      <c r="E62" s="10">
        <f t="shared" si="0"/>
        <v>0</v>
      </c>
      <c r="F62" s="11">
        <f t="shared" si="1"/>
        <v>0</v>
      </c>
    </row>
    <row r="63" spans="1:6" x14ac:dyDescent="0.25">
      <c r="A63" s="12" t="s">
        <v>60</v>
      </c>
      <c r="B63" s="7">
        <f>SUM(B64:B71)</f>
        <v>1253734.0900000001</v>
      </c>
      <c r="C63" s="7">
        <f>SUM(C64:C71)</f>
        <v>52450</v>
      </c>
      <c r="D63" s="7">
        <f>SUM(D64:D71)</f>
        <v>3156.9</v>
      </c>
      <c r="E63" s="7">
        <f t="shared" si="0"/>
        <v>1303027.1900000002</v>
      </c>
      <c r="F63" s="8">
        <f t="shared" si="1"/>
        <v>49293.100000000093</v>
      </c>
    </row>
    <row r="64" spans="1:6" x14ac:dyDescent="0.25">
      <c r="A64" s="9" t="s">
        <v>61</v>
      </c>
      <c r="B64" s="10">
        <v>420069.53</v>
      </c>
      <c r="C64" s="10">
        <v>52450</v>
      </c>
      <c r="D64" s="10">
        <v>2257.9</v>
      </c>
      <c r="E64" s="10">
        <f t="shared" si="0"/>
        <v>470261.63</v>
      </c>
      <c r="F64" s="11">
        <f t="shared" si="1"/>
        <v>50192.099999999977</v>
      </c>
    </row>
    <row r="65" spans="1:6" x14ac:dyDescent="0.25">
      <c r="A65" s="9" t="s">
        <v>62</v>
      </c>
      <c r="B65" s="10">
        <v>11112.56</v>
      </c>
      <c r="C65" s="10">
        <v>0</v>
      </c>
      <c r="D65" s="10">
        <v>0</v>
      </c>
      <c r="E65" s="10">
        <f t="shared" si="0"/>
        <v>11112.56</v>
      </c>
      <c r="F65" s="11">
        <f t="shared" si="1"/>
        <v>0</v>
      </c>
    </row>
    <row r="66" spans="1:6" x14ac:dyDescent="0.25">
      <c r="A66" s="9" t="s">
        <v>63</v>
      </c>
      <c r="B66" s="10">
        <v>0</v>
      </c>
      <c r="C66" s="10">
        <v>0</v>
      </c>
      <c r="D66" s="10">
        <v>0</v>
      </c>
      <c r="E66" s="10">
        <f t="shared" si="0"/>
        <v>0</v>
      </c>
      <c r="F66" s="11">
        <f t="shared" si="1"/>
        <v>0</v>
      </c>
    </row>
    <row r="67" spans="1:6" x14ac:dyDescent="0.25">
      <c r="A67" s="9" t="s">
        <v>64</v>
      </c>
      <c r="B67" s="10">
        <v>821653</v>
      </c>
      <c r="C67" s="10">
        <v>0</v>
      </c>
      <c r="D67" s="10">
        <v>0</v>
      </c>
      <c r="E67" s="10">
        <f t="shared" si="0"/>
        <v>821653</v>
      </c>
      <c r="F67" s="11">
        <f t="shared" si="1"/>
        <v>0</v>
      </c>
    </row>
    <row r="68" spans="1:6" x14ac:dyDescent="0.25">
      <c r="A68" s="9" t="s">
        <v>65</v>
      </c>
      <c r="B68" s="10">
        <v>0</v>
      </c>
      <c r="C68" s="10">
        <v>0</v>
      </c>
      <c r="D68" s="10">
        <v>0</v>
      </c>
      <c r="E68" s="10">
        <f t="shared" ref="E68:E100" si="2">B68+C68-D68</f>
        <v>0</v>
      </c>
      <c r="F68" s="11">
        <f t="shared" ref="F68:F100" si="3">E68-B68</f>
        <v>0</v>
      </c>
    </row>
    <row r="69" spans="1:6" x14ac:dyDescent="0.25">
      <c r="A69" s="9" t="s">
        <v>66</v>
      </c>
      <c r="B69" s="10">
        <v>899</v>
      </c>
      <c r="C69" s="10">
        <v>0</v>
      </c>
      <c r="D69" s="10">
        <v>899</v>
      </c>
      <c r="E69" s="10">
        <f t="shared" si="2"/>
        <v>0</v>
      </c>
      <c r="F69" s="11">
        <f t="shared" si="3"/>
        <v>-899</v>
      </c>
    </row>
    <row r="70" spans="1:6" x14ac:dyDescent="0.25">
      <c r="A70" s="9" t="s">
        <v>67</v>
      </c>
      <c r="B70" s="10">
        <v>0</v>
      </c>
      <c r="C70" s="10">
        <v>0</v>
      </c>
      <c r="D70" s="10">
        <v>0</v>
      </c>
      <c r="E70" s="10">
        <f t="shared" si="2"/>
        <v>0</v>
      </c>
      <c r="F70" s="11">
        <f t="shared" si="3"/>
        <v>0</v>
      </c>
    </row>
    <row r="71" spans="1:6" x14ac:dyDescent="0.25">
      <c r="A71" s="9" t="s">
        <v>68</v>
      </c>
      <c r="B71" s="10">
        <v>0</v>
      </c>
      <c r="C71" s="10">
        <v>0</v>
      </c>
      <c r="D71" s="10">
        <v>0</v>
      </c>
      <c r="E71" s="10">
        <f t="shared" si="2"/>
        <v>0</v>
      </c>
      <c r="F71" s="11">
        <f t="shared" si="3"/>
        <v>0</v>
      </c>
    </row>
    <row r="72" spans="1:6" x14ac:dyDescent="0.25">
      <c r="A72" s="12" t="s">
        <v>69</v>
      </c>
      <c r="B72" s="7">
        <f>SUM(B73:B77)</f>
        <v>11914.66</v>
      </c>
      <c r="C72" s="7">
        <f>SUM(C73:C77)</f>
        <v>0</v>
      </c>
      <c r="D72" s="7">
        <f>SUM(D73:D77)</f>
        <v>487.5</v>
      </c>
      <c r="E72" s="7">
        <f t="shared" si="2"/>
        <v>11427.16</v>
      </c>
      <c r="F72" s="8">
        <f t="shared" si="3"/>
        <v>-487.5</v>
      </c>
    </row>
    <row r="73" spans="1:6" x14ac:dyDescent="0.25">
      <c r="A73" s="9" t="s">
        <v>70</v>
      </c>
      <c r="B73" s="10">
        <v>11914.66</v>
      </c>
      <c r="C73" s="10">
        <v>0</v>
      </c>
      <c r="D73" s="10">
        <v>487.5</v>
      </c>
      <c r="E73" s="10">
        <f t="shared" si="2"/>
        <v>11427.16</v>
      </c>
      <c r="F73" s="11">
        <f t="shared" si="3"/>
        <v>-487.5</v>
      </c>
    </row>
    <row r="74" spans="1:6" x14ac:dyDescent="0.25">
      <c r="A74" s="9" t="s">
        <v>71</v>
      </c>
      <c r="B74" s="14">
        <v>0</v>
      </c>
      <c r="C74" s="14">
        <v>0</v>
      </c>
      <c r="D74" s="14">
        <v>0</v>
      </c>
      <c r="E74" s="14">
        <f t="shared" si="2"/>
        <v>0</v>
      </c>
      <c r="F74" s="13">
        <f t="shared" si="3"/>
        <v>0</v>
      </c>
    </row>
    <row r="75" spans="1:6" x14ac:dyDescent="0.25">
      <c r="A75" s="9" t="s">
        <v>72</v>
      </c>
      <c r="B75" s="14">
        <v>0</v>
      </c>
      <c r="C75" s="14">
        <v>0</v>
      </c>
      <c r="D75" s="14">
        <v>0</v>
      </c>
      <c r="E75" s="14">
        <f t="shared" si="2"/>
        <v>0</v>
      </c>
      <c r="F75" s="13">
        <f t="shared" si="3"/>
        <v>0</v>
      </c>
    </row>
    <row r="76" spans="1:6" x14ac:dyDescent="0.25">
      <c r="A76" s="9" t="s">
        <v>73</v>
      </c>
      <c r="B76" s="14">
        <v>0</v>
      </c>
      <c r="C76" s="14">
        <v>0</v>
      </c>
      <c r="D76" s="14">
        <v>0</v>
      </c>
      <c r="E76" s="14">
        <f t="shared" si="2"/>
        <v>0</v>
      </c>
      <c r="F76" s="13">
        <f t="shared" si="3"/>
        <v>0</v>
      </c>
    </row>
    <row r="77" spans="1:6" x14ac:dyDescent="0.25">
      <c r="A77" s="9" t="s">
        <v>74</v>
      </c>
      <c r="B77" s="14">
        <v>0</v>
      </c>
      <c r="C77" s="14">
        <v>0</v>
      </c>
      <c r="D77" s="14">
        <v>0</v>
      </c>
      <c r="E77" s="14">
        <f t="shared" si="2"/>
        <v>0</v>
      </c>
      <c r="F77" s="13">
        <f t="shared" si="3"/>
        <v>0</v>
      </c>
    </row>
    <row r="78" spans="1:6" x14ac:dyDescent="0.25">
      <c r="A78" s="12" t="s">
        <v>75</v>
      </c>
      <c r="B78" s="7">
        <f>SUM(B79:B83)</f>
        <v>-935312.74</v>
      </c>
      <c r="C78" s="7">
        <f>SUM(C79:C83)</f>
        <v>0</v>
      </c>
      <c r="D78" s="7">
        <f>SUM(D79:D83)</f>
        <v>264614.43</v>
      </c>
      <c r="E78" s="7">
        <f t="shared" si="2"/>
        <v>-1199927.17</v>
      </c>
      <c r="F78" s="8">
        <f t="shared" si="3"/>
        <v>-264614.42999999993</v>
      </c>
    </row>
    <row r="79" spans="1:6" x14ac:dyDescent="0.25">
      <c r="A79" s="9" t="s">
        <v>76</v>
      </c>
      <c r="B79" s="14">
        <v>-5010.95</v>
      </c>
      <c r="C79" s="14">
        <v>0</v>
      </c>
      <c r="D79" s="14">
        <v>60131.41</v>
      </c>
      <c r="E79" s="14">
        <f t="shared" si="2"/>
        <v>-65142.36</v>
      </c>
      <c r="F79" s="13">
        <f t="shared" si="3"/>
        <v>-60131.41</v>
      </c>
    </row>
    <row r="80" spans="1:6" x14ac:dyDescent="0.25">
      <c r="A80" s="9" t="s">
        <v>77</v>
      </c>
      <c r="B80" s="14">
        <v>0</v>
      </c>
      <c r="C80" s="14">
        <v>0</v>
      </c>
      <c r="D80" s="14">
        <v>0</v>
      </c>
      <c r="E80" s="14">
        <f t="shared" si="2"/>
        <v>0</v>
      </c>
      <c r="F80" s="13">
        <f t="shared" si="3"/>
        <v>0</v>
      </c>
    </row>
    <row r="81" spans="1:6" x14ac:dyDescent="0.25">
      <c r="A81" s="9" t="s">
        <v>78</v>
      </c>
      <c r="B81" s="14">
        <v>-924802.04</v>
      </c>
      <c r="C81" s="14">
        <v>0</v>
      </c>
      <c r="D81" s="14">
        <v>203017.19</v>
      </c>
      <c r="E81" s="14">
        <f t="shared" si="2"/>
        <v>-1127819.23</v>
      </c>
      <c r="F81" s="13">
        <f t="shared" si="3"/>
        <v>-203017.18999999994</v>
      </c>
    </row>
    <row r="82" spans="1:6" x14ac:dyDescent="0.25">
      <c r="A82" s="9" t="s">
        <v>79</v>
      </c>
      <c r="B82" s="14">
        <v>0</v>
      </c>
      <c r="C82" s="14">
        <v>0</v>
      </c>
      <c r="D82" s="14">
        <v>0</v>
      </c>
      <c r="E82" s="14">
        <f t="shared" si="2"/>
        <v>0</v>
      </c>
      <c r="F82" s="13">
        <f t="shared" si="3"/>
        <v>0</v>
      </c>
    </row>
    <row r="83" spans="1:6" x14ac:dyDescent="0.25">
      <c r="A83" s="9" t="s">
        <v>80</v>
      </c>
      <c r="B83" s="14">
        <v>-5499.75</v>
      </c>
      <c r="C83" s="14">
        <v>0</v>
      </c>
      <c r="D83" s="14">
        <v>1465.83</v>
      </c>
      <c r="E83" s="14">
        <f t="shared" si="2"/>
        <v>-6965.58</v>
      </c>
      <c r="F83" s="13">
        <f t="shared" si="3"/>
        <v>-1465.83</v>
      </c>
    </row>
    <row r="84" spans="1:6" x14ac:dyDescent="0.25">
      <c r="A84" s="12" t="s">
        <v>81</v>
      </c>
      <c r="B84" s="7">
        <f>SUM(B85:B90)</f>
        <v>0</v>
      </c>
      <c r="C84" s="7">
        <f>SUM(C85:C90)</f>
        <v>0</v>
      </c>
      <c r="D84" s="7">
        <f>SUM(D85:D90)</f>
        <v>0</v>
      </c>
      <c r="E84" s="7">
        <f t="shared" si="2"/>
        <v>0</v>
      </c>
      <c r="F84" s="8">
        <f t="shared" si="3"/>
        <v>0</v>
      </c>
    </row>
    <row r="85" spans="1:6" x14ac:dyDescent="0.25">
      <c r="A85" s="9" t="s">
        <v>82</v>
      </c>
      <c r="B85" s="14">
        <v>0</v>
      </c>
      <c r="C85" s="14">
        <v>0</v>
      </c>
      <c r="D85" s="14">
        <v>0</v>
      </c>
      <c r="E85" s="14">
        <f t="shared" si="2"/>
        <v>0</v>
      </c>
      <c r="F85" s="13">
        <f t="shared" si="3"/>
        <v>0</v>
      </c>
    </row>
    <row r="86" spans="1:6" x14ac:dyDescent="0.25">
      <c r="A86" s="9" t="s">
        <v>83</v>
      </c>
      <c r="B86" s="14">
        <v>0</v>
      </c>
      <c r="C86" s="14">
        <v>0</v>
      </c>
      <c r="D86" s="14">
        <v>0</v>
      </c>
      <c r="E86" s="14">
        <f t="shared" si="2"/>
        <v>0</v>
      </c>
      <c r="F86" s="13">
        <f t="shared" si="3"/>
        <v>0</v>
      </c>
    </row>
    <row r="87" spans="1:6" x14ac:dyDescent="0.25">
      <c r="A87" s="9" t="s">
        <v>84</v>
      </c>
      <c r="B87" s="14">
        <v>0</v>
      </c>
      <c r="C87" s="14">
        <v>0</v>
      </c>
      <c r="D87" s="14">
        <v>0</v>
      </c>
      <c r="E87" s="14">
        <f t="shared" si="2"/>
        <v>0</v>
      </c>
      <c r="F87" s="13">
        <f t="shared" si="3"/>
        <v>0</v>
      </c>
    </row>
    <row r="88" spans="1:6" x14ac:dyDescent="0.25">
      <c r="A88" s="9" t="s">
        <v>85</v>
      </c>
      <c r="B88" s="14">
        <v>0</v>
      </c>
      <c r="C88" s="14">
        <v>0</v>
      </c>
      <c r="D88" s="14">
        <v>0</v>
      </c>
      <c r="E88" s="14">
        <f t="shared" si="2"/>
        <v>0</v>
      </c>
      <c r="F88" s="13">
        <f t="shared" si="3"/>
        <v>0</v>
      </c>
    </row>
    <row r="89" spans="1:6" x14ac:dyDescent="0.25">
      <c r="A89" s="9" t="s">
        <v>86</v>
      </c>
      <c r="B89" s="14">
        <v>0</v>
      </c>
      <c r="C89" s="14">
        <v>0</v>
      </c>
      <c r="D89" s="14">
        <v>0</v>
      </c>
      <c r="E89" s="14">
        <f t="shared" si="2"/>
        <v>0</v>
      </c>
      <c r="F89" s="13">
        <f t="shared" si="3"/>
        <v>0</v>
      </c>
    </row>
    <row r="90" spans="1:6" x14ac:dyDescent="0.25">
      <c r="A90" s="9" t="s">
        <v>87</v>
      </c>
      <c r="B90" s="10">
        <v>0</v>
      </c>
      <c r="C90" s="10">
        <v>0</v>
      </c>
      <c r="D90" s="10">
        <v>0</v>
      </c>
      <c r="E90" s="10">
        <f t="shared" si="2"/>
        <v>0</v>
      </c>
      <c r="F90" s="11">
        <f t="shared" si="3"/>
        <v>0</v>
      </c>
    </row>
    <row r="91" spans="1:6" x14ac:dyDescent="0.25">
      <c r="A91" s="12" t="s">
        <v>88</v>
      </c>
      <c r="B91" s="7">
        <f>SUM(B92:B96)</f>
        <v>0</v>
      </c>
      <c r="C91" s="7">
        <f>SUM(C92:C96)</f>
        <v>0</v>
      </c>
      <c r="D91" s="7">
        <f>SUM(D92:D96)</f>
        <v>0</v>
      </c>
      <c r="E91" s="7">
        <f t="shared" si="2"/>
        <v>0</v>
      </c>
      <c r="F91" s="8">
        <f t="shared" si="3"/>
        <v>0</v>
      </c>
    </row>
    <row r="92" spans="1:6" x14ac:dyDescent="0.25">
      <c r="A92" s="9" t="s">
        <v>89</v>
      </c>
      <c r="B92" s="14">
        <v>0</v>
      </c>
      <c r="C92" s="14">
        <v>0</v>
      </c>
      <c r="D92" s="14">
        <v>0</v>
      </c>
      <c r="E92" s="14">
        <f t="shared" si="2"/>
        <v>0</v>
      </c>
      <c r="F92" s="13">
        <f t="shared" si="3"/>
        <v>0</v>
      </c>
    </row>
    <row r="93" spans="1:6" ht="22.5" x14ac:dyDescent="0.25">
      <c r="A93" s="9" t="s">
        <v>90</v>
      </c>
      <c r="B93" s="14">
        <v>0</v>
      </c>
      <c r="C93" s="14">
        <v>0</v>
      </c>
      <c r="D93" s="14">
        <v>0</v>
      </c>
      <c r="E93" s="14">
        <f t="shared" si="2"/>
        <v>0</v>
      </c>
      <c r="F93" s="13">
        <f t="shared" si="3"/>
        <v>0</v>
      </c>
    </row>
    <row r="94" spans="1:6" x14ac:dyDescent="0.25">
      <c r="A94" s="9" t="s">
        <v>91</v>
      </c>
      <c r="B94" s="14">
        <v>0</v>
      </c>
      <c r="C94" s="14">
        <v>0</v>
      </c>
      <c r="D94" s="14">
        <v>0</v>
      </c>
      <c r="E94" s="14">
        <f t="shared" si="2"/>
        <v>0</v>
      </c>
      <c r="F94" s="13">
        <f t="shared" si="3"/>
        <v>0</v>
      </c>
    </row>
    <row r="95" spans="1:6" x14ac:dyDescent="0.25">
      <c r="A95" s="9" t="s">
        <v>92</v>
      </c>
      <c r="B95" s="14">
        <v>0</v>
      </c>
      <c r="C95" s="14">
        <v>0</v>
      </c>
      <c r="D95" s="14">
        <v>0</v>
      </c>
      <c r="E95" s="14">
        <f t="shared" si="2"/>
        <v>0</v>
      </c>
      <c r="F95" s="13">
        <f t="shared" si="3"/>
        <v>0</v>
      </c>
    </row>
    <row r="96" spans="1:6" x14ac:dyDescent="0.25">
      <c r="A96" s="9" t="s">
        <v>93</v>
      </c>
      <c r="B96" s="14">
        <v>0</v>
      </c>
      <c r="C96" s="14">
        <v>0</v>
      </c>
      <c r="D96" s="14">
        <v>0</v>
      </c>
      <c r="E96" s="14">
        <f t="shared" si="2"/>
        <v>0</v>
      </c>
      <c r="F96" s="13">
        <f t="shared" si="3"/>
        <v>0</v>
      </c>
    </row>
    <row r="97" spans="1:6" x14ac:dyDescent="0.25">
      <c r="A97" s="12" t="s">
        <v>94</v>
      </c>
      <c r="B97" s="7">
        <f>SUM(B98:B100)</f>
        <v>0</v>
      </c>
      <c r="C97" s="7">
        <f>SUM(C98:C100)</f>
        <v>0</v>
      </c>
      <c r="D97" s="7">
        <f>SUM(D98:D100)</f>
        <v>0</v>
      </c>
      <c r="E97" s="7">
        <f t="shared" si="2"/>
        <v>0</v>
      </c>
      <c r="F97" s="8">
        <f t="shared" si="3"/>
        <v>0</v>
      </c>
    </row>
    <row r="98" spans="1:6" x14ac:dyDescent="0.25">
      <c r="A98" s="9" t="s">
        <v>95</v>
      </c>
      <c r="B98" s="14">
        <v>0</v>
      </c>
      <c r="C98" s="14">
        <v>0</v>
      </c>
      <c r="D98" s="14">
        <v>0</v>
      </c>
      <c r="E98" s="14">
        <f t="shared" si="2"/>
        <v>0</v>
      </c>
      <c r="F98" s="13">
        <f t="shared" si="3"/>
        <v>0</v>
      </c>
    </row>
    <row r="99" spans="1:6" x14ac:dyDescent="0.25">
      <c r="A99" s="9" t="s">
        <v>96</v>
      </c>
      <c r="B99" s="14">
        <v>0</v>
      </c>
      <c r="C99" s="14">
        <v>0</v>
      </c>
      <c r="D99" s="14">
        <v>0</v>
      </c>
      <c r="E99" s="14">
        <f t="shared" si="2"/>
        <v>0</v>
      </c>
      <c r="F99" s="13">
        <f t="shared" si="3"/>
        <v>0</v>
      </c>
    </row>
    <row r="100" spans="1:6" x14ac:dyDescent="0.25">
      <c r="A100" s="17" t="s">
        <v>97</v>
      </c>
      <c r="B100" s="18">
        <v>0</v>
      </c>
      <c r="C100" s="18">
        <v>0</v>
      </c>
      <c r="D100" s="18">
        <v>0</v>
      </c>
      <c r="E100" s="18">
        <f t="shared" si="2"/>
        <v>0</v>
      </c>
      <c r="F100" s="19">
        <f t="shared" si="3"/>
        <v>0</v>
      </c>
    </row>
    <row r="102" spans="1:6" x14ac:dyDescent="0.25">
      <c r="A102" s="20"/>
      <c r="B102" s="20"/>
      <c r="C102" s="21"/>
    </row>
    <row r="103" spans="1:6" x14ac:dyDescent="0.25">
      <c r="A103" s="22"/>
      <c r="B103" s="22"/>
      <c r="C103" s="21"/>
    </row>
    <row r="104" spans="1:6" x14ac:dyDescent="0.25">
      <c r="A104" s="24"/>
      <c r="B104" s="23"/>
      <c r="C104" s="23"/>
    </row>
    <row r="105" spans="1:6" x14ac:dyDescent="0.25">
      <c r="A105" s="23"/>
      <c r="B105" s="23"/>
      <c r="C105" s="23"/>
    </row>
    <row r="106" spans="1:6" x14ac:dyDescent="0.25">
      <c r="A106" s="25" t="s">
        <v>104</v>
      </c>
      <c r="B106" s="23"/>
      <c r="C106" s="23"/>
      <c r="D106" s="23" t="s">
        <v>107</v>
      </c>
    </row>
    <row r="107" spans="1:6" ht="45" customHeight="1" x14ac:dyDescent="0.25">
      <c r="A107" s="26" t="s">
        <v>105</v>
      </c>
      <c r="B107" s="27"/>
      <c r="C107" s="26"/>
      <c r="D107" s="31" t="s">
        <v>106</v>
      </c>
      <c r="E107" s="31"/>
    </row>
  </sheetData>
  <mergeCells count="2">
    <mergeCell ref="A1:F1"/>
    <mergeCell ref="D107:E10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3:F100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2</dc:creator>
  <cp:lastModifiedBy>Oficina 2</cp:lastModifiedBy>
  <cp:lastPrinted>2018-02-01T16:02:08Z</cp:lastPrinted>
  <dcterms:created xsi:type="dcterms:W3CDTF">2017-06-13T16:01:30Z</dcterms:created>
  <dcterms:modified xsi:type="dcterms:W3CDTF">2018-02-01T16:02:17Z</dcterms:modified>
</cp:coreProperties>
</file>